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/Users/chall/Dropbox/teaching/Fall 2016 Phys 375/website-fall2016/"/>
    </mc:Choice>
  </mc:AlternateContent>
  <bookViews>
    <workbookView xWindow="240" yWindow="580" windowWidth="24560" windowHeight="129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5" i="1"/>
  <c r="G17" i="1"/>
  <c r="C14" i="1"/>
  <c r="E17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<sst xmlns="http://schemas.openxmlformats.org/spreadsheetml/2006/main" count="9" uniqueCount="9">
  <si>
    <t>theta_c (degrees)</t>
  </si>
  <si>
    <t>index of refraction</t>
  </si>
  <si>
    <t>mean:</t>
  </si>
  <si>
    <t>std. dev. of the mean</t>
  </si>
  <si>
    <t>number of measurements:</t>
  </si>
  <si>
    <t xml:space="preserve">Final reported result: index of refraction = </t>
  </si>
  <si>
    <t>±</t>
  </si>
  <si>
    <t>Critical angle of total internal reflection:</t>
  </si>
  <si>
    <t>Meas. Num.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</si>
</sst>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abSelected="1" workbookViewId="0">
      <selection activeCell="G14" sqref="G14"/>
    </sheetView>
  </sheetViews>
  <sheetFormatPr baseColWidth="10" defaultRowHeight="16" x14ac:dyDescent="0.2"/>
  <cols>
    <col min="1" max="1" width="12" style="6" customWidth="1"/>
    <col min="2" max="2" width="15.33203125" style="6" bestFit="1" customWidth="1"/>
    <col min="3" max="3" width="16.5" style="5" bestFit="1" customWidth="1"/>
    <col min="4" max="4" width="4.5" customWidth="1"/>
    <col min="5" max="5" width="5.6640625" bestFit="1" customWidth="1"/>
    <col min="6" max="6" width="2" bestFit="1" customWidth="1"/>
    <col min="7" max="7" width="5.6640625" bestFit="1" customWidth="1"/>
  </cols>
  <sheetData>
    <row r="2" spans="1:12" x14ac:dyDescent="0.2">
      <c r="A2" s="2" t="s">
        <v>7</v>
      </c>
    </row>
    <row r="4" spans="1:12" s="3" customFormat="1" x14ac:dyDescent="0.2">
      <c r="A4" s="3" t="s">
        <v>8</v>
      </c>
      <c r="B4" s="3" t="s">
        <v>0</v>
      </c>
      <c r="C4" s="4" t="s">
        <v>1</v>
      </c>
      <c r="G4"/>
      <c r="H4"/>
      <c r="I4"/>
      <c r="J4"/>
      <c r="K4"/>
      <c r="L4"/>
    </row>
    <row r="5" spans="1:12" x14ac:dyDescent="0.2">
      <c r="A5" s="6">
        <v>1</v>
      </c>
      <c r="B5" s="9">
        <v>42.5</v>
      </c>
      <c r="C5" s="10">
        <f>1/(SIN(B5*PI()/180))</f>
        <v>1.4801872329222612</v>
      </c>
    </row>
    <row r="6" spans="1:12" x14ac:dyDescent="0.2">
      <c r="A6" s="6">
        <f>A5+1</f>
        <v>2</v>
      </c>
      <c r="B6" s="9">
        <v>41.5</v>
      </c>
      <c r="C6" s="10">
        <f t="shared" ref="C6:C12" si="0">1/(SIN(B6*PI()/180))</f>
        <v>1.509160495057067</v>
      </c>
    </row>
    <row r="7" spans="1:12" x14ac:dyDescent="0.2">
      <c r="A7" s="6">
        <f t="shared" ref="A7:A12" si="1">A6+1</f>
        <v>3</v>
      </c>
      <c r="B7" s="9">
        <v>42</v>
      </c>
      <c r="C7" s="10">
        <f t="shared" si="0"/>
        <v>1.4944765498646086</v>
      </c>
    </row>
    <row r="8" spans="1:12" x14ac:dyDescent="0.2">
      <c r="A8" s="6">
        <f t="shared" si="1"/>
        <v>4</v>
      </c>
      <c r="B8" s="9">
        <v>42.3</v>
      </c>
      <c r="C8" s="10">
        <f t="shared" si="0"/>
        <v>1.4858564735817179</v>
      </c>
    </row>
    <row r="9" spans="1:12" x14ac:dyDescent="0.2">
      <c r="A9" s="6">
        <f t="shared" si="1"/>
        <v>5</v>
      </c>
      <c r="B9" s="9">
        <v>41.9</v>
      </c>
      <c r="C9" s="10">
        <f t="shared" si="0"/>
        <v>1.4973813298075349</v>
      </c>
    </row>
    <row r="10" spans="1:12" x14ac:dyDescent="0.2">
      <c r="A10" s="6">
        <f t="shared" si="1"/>
        <v>6</v>
      </c>
      <c r="B10" s="9">
        <v>42.4</v>
      </c>
      <c r="C10" s="10">
        <f t="shared" si="0"/>
        <v>1.4830141764488964</v>
      </c>
    </row>
    <row r="11" spans="1:12" x14ac:dyDescent="0.2">
      <c r="A11" s="6">
        <f t="shared" si="1"/>
        <v>7</v>
      </c>
      <c r="B11" s="9">
        <v>42.6</v>
      </c>
      <c r="C11" s="10">
        <f t="shared" si="0"/>
        <v>1.4773755381932516</v>
      </c>
    </row>
    <row r="12" spans="1:12" x14ac:dyDescent="0.2">
      <c r="A12" s="6">
        <f t="shared" si="1"/>
        <v>8</v>
      </c>
      <c r="B12" s="9">
        <v>42.1</v>
      </c>
      <c r="C12" s="10">
        <f t="shared" si="0"/>
        <v>1.4915875529420988</v>
      </c>
    </row>
    <row r="13" spans="1:12" x14ac:dyDescent="0.2">
      <c r="B13" s="7" t="s">
        <v>4</v>
      </c>
      <c r="C13" s="8">
        <f>COUNT(C5:C12)</f>
        <v>8</v>
      </c>
    </row>
    <row r="14" spans="1:12" x14ac:dyDescent="0.2">
      <c r="B14" s="7" t="s">
        <v>2</v>
      </c>
      <c r="C14" s="5">
        <f>AVERAGE(C5:C12)</f>
        <v>1.4898799186021796</v>
      </c>
    </row>
    <row r="15" spans="1:12" x14ac:dyDescent="0.2">
      <c r="B15" s="7" t="s">
        <v>3</v>
      </c>
      <c r="C15" s="5">
        <f>STDEV(C5:C12)/SQRT(C13)</f>
        <v>3.6977093361854315E-3</v>
      </c>
    </row>
    <row r="17" spans="1:7" s="1" customFormat="1" x14ac:dyDescent="0.2">
      <c r="A17" s="3"/>
      <c r="B17" s="2" t="s">
        <v>5</v>
      </c>
      <c r="C17" s="4"/>
      <c r="E17" s="11">
        <f>C14</f>
        <v>1.4898799186021796</v>
      </c>
      <c r="F17" s="1" t="s">
        <v>6</v>
      </c>
      <c r="G17" s="11">
        <f>C15</f>
        <v>3.6977093361854315E-3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2016-09-12T13:16:20Z</dcterms:created>
  <dcterms:modified xsi:type="dcterms:W3CDTF">2016-09-12T19:27:30Z</dcterms:modified>
</cp:coreProperties>
</file>